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8" i="1"/>
  <c r="F18" i="1"/>
  <c r="G15" i="1"/>
  <c r="F15" i="1"/>
  <c r="G14" i="1"/>
  <c r="F14" i="1"/>
  <c r="G12" i="1"/>
  <c r="F12" i="1"/>
  <c r="G6" i="1"/>
  <c r="F6" i="1"/>
  <c r="J4" i="1" l="1"/>
  <c r="I4" i="1"/>
  <c r="H4" i="1"/>
  <c r="J24" i="1" l="1"/>
  <c r="I24" i="1"/>
  <c r="H24" i="1"/>
  <c r="J22" i="1"/>
  <c r="I22" i="1"/>
  <c r="H22" i="1"/>
  <c r="J15" i="1" l="1"/>
  <c r="I15" i="1"/>
  <c r="H15" i="1"/>
  <c r="J14" i="1"/>
  <c r="I14" i="1"/>
  <c r="H14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<sst xmlns="http://schemas.openxmlformats.org/spreadsheetml/2006/main" count="59" uniqueCount="51">
  <si>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</si>
  <si>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</si>
  <si>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</si>
  <si>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</si>
  <si>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</si>
  <si>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</si>
  <si>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</si>
  <si>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</si>
  <si>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</si>
  <si>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</si>
  <si>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</si>
  <si>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</si>
  <si>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</si>
  <si>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</si>
  <si>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</si>
  <si>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</si>
  <si>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</si>
  <si>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</si>
  <si>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</si>
  <si>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</si>
  <si>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</si>
  <si>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</si>
  <si>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</si>
  <si>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</si>
  <si>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</si>
  <si>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</si>
  <si>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</si>
  <si>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</si>
  <si>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</si>
  <si>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</si>
  <si>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</si>
  <si>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Салат Витаминный</t>
  </si>
  <si>
    <t>Рыба, запеченная в омлете</t>
  </si>
  <si>
    <t>Картофельное пюре</t>
  </si>
  <si>
    <t>1/130</t>
  </si>
  <si>
    <t>Чай с сахаром</t>
  </si>
  <si>
    <t>2/30</t>
  </si>
  <si>
    <t>1/30</t>
  </si>
  <si>
    <t>1/180</t>
  </si>
  <si>
    <t>напиток</t>
  </si>
  <si>
    <t>Сок в ассортименте (разливной)</t>
  </si>
  <si>
    <t>кисло-мол.прод.</t>
  </si>
  <si>
    <t>150/30</t>
  </si>
  <si>
    <t>1/90</t>
  </si>
  <si>
    <t>Пудинг творожный запеченный со сгущен.молоком</t>
  </si>
  <si>
    <t>1/50</t>
  </si>
  <si>
    <t>Суп картофельный с макар. изделиями (с курицей)</t>
  </si>
  <si>
    <t>Компот из сухофруктов</t>
  </si>
  <si>
    <t>Булочка школьная</t>
  </si>
  <si>
    <t>Йогур Бифилайф (в индивидуальной промышленной упаковке, производитель ООО "Молочный край")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</si>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</sst>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6" t="s">
        <v>50</v>
      </c>
      <c r="C1" s="27"/>
      <c r="D1" s="28"/>
      <c r="E1" t="s">
        <v>11</v>
      </c>
      <c r="F1" s="1"/>
      <c r="I1" t="s">
        <v>12</v>
      </c>
      <c r="J1" s="3">
        <v>44544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0">
        <v>319</v>
      </c>
      <c r="D4" s="10" t="s">
        <v>44</v>
      </c>
      <c r="E4" s="12" t="s">
        <v>42</v>
      </c>
      <c r="F4" s="13">
        <v>66.260000000000005</v>
      </c>
      <c r="G4" s="13">
        <v>361.61</v>
      </c>
      <c r="H4" s="15">
        <f>27.09/190*180</f>
        <v>25.664210526315792</v>
      </c>
      <c r="I4" s="15">
        <f>19.23/190*180</f>
        <v>18.217894736842105</v>
      </c>
      <c r="J4" s="15">
        <f>63.62/190*180</f>
        <v>60.271578947368418</v>
      </c>
      <c r="L4" s="18"/>
    </row>
    <row r="5" spans="1:12" x14ac:dyDescent="0.25">
      <c r="A5" s="9"/>
      <c r="B5" s="2" t="s">
        <v>18</v>
      </c>
      <c r="C5" s="20">
        <v>111</v>
      </c>
      <c r="D5" s="11" t="s">
        <v>26</v>
      </c>
      <c r="E5" s="12" t="s">
        <v>36</v>
      </c>
      <c r="F5" s="13">
        <v>6.42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25">
      <c r="A6" s="9" t="s">
        <v>13</v>
      </c>
      <c r="B6" s="2" t="s">
        <v>18</v>
      </c>
      <c r="C6" s="20">
        <v>109</v>
      </c>
      <c r="D6" s="24" t="s">
        <v>27</v>
      </c>
      <c r="E6" s="12" t="s">
        <v>36</v>
      </c>
      <c r="F6" s="13">
        <f>2.21*2</f>
        <v>4.42</v>
      </c>
      <c r="G6" s="13">
        <f>38.96*2</f>
        <v>77.92</v>
      </c>
      <c r="H6" s="16">
        <v>2.46</v>
      </c>
      <c r="I6" s="16">
        <v>0.45</v>
      </c>
      <c r="J6" s="16">
        <v>10.02</v>
      </c>
      <c r="L6" s="18"/>
    </row>
    <row r="7" spans="1:12" ht="14.45" customHeight="1" x14ac:dyDescent="0.25">
      <c r="A7" s="9"/>
      <c r="B7" s="1" t="s">
        <v>17</v>
      </c>
      <c r="C7" s="20">
        <v>864</v>
      </c>
      <c r="D7" s="19" t="s">
        <v>35</v>
      </c>
      <c r="E7" s="12" t="s">
        <v>28</v>
      </c>
      <c r="F7" s="13">
        <v>2.4700000000000002</v>
      </c>
      <c r="G7" s="13">
        <v>60.2</v>
      </c>
      <c r="H7" s="21">
        <v>0.4</v>
      </c>
      <c r="I7" s="21">
        <v>0.1</v>
      </c>
      <c r="J7" s="21">
        <v>15.06</v>
      </c>
      <c r="L7" s="18"/>
    </row>
    <row r="8" spans="1:12" x14ac:dyDescent="0.25">
      <c r="A8" s="9"/>
      <c r="B8" s="2"/>
      <c r="C8" s="20"/>
      <c r="D8" s="1"/>
      <c r="E8" s="1"/>
      <c r="F8" s="16"/>
      <c r="G8" s="16"/>
      <c r="H8" s="16"/>
      <c r="I8" s="16"/>
      <c r="J8" s="16"/>
      <c r="L8" s="18"/>
    </row>
    <row r="9" spans="1:12" x14ac:dyDescent="0.25">
      <c r="A9" s="9"/>
      <c r="B9" s="2"/>
      <c r="C9" s="20"/>
      <c r="D9" s="1"/>
      <c r="E9" s="1"/>
      <c r="F9" s="16"/>
      <c r="G9" s="16"/>
      <c r="H9" s="16"/>
      <c r="I9" s="16"/>
      <c r="J9" s="16"/>
      <c r="L9" s="18"/>
    </row>
    <row r="10" spans="1:12" x14ac:dyDescent="0.25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8"/>
      <c r="B12" s="2" t="s">
        <v>15</v>
      </c>
      <c r="C12" s="20">
        <v>2</v>
      </c>
      <c r="D12" s="11" t="s">
        <v>31</v>
      </c>
      <c r="E12" s="12" t="s">
        <v>45</v>
      </c>
      <c r="F12" s="13">
        <f>15.42/80*50</f>
        <v>9.6375000000000011</v>
      </c>
      <c r="G12" s="13">
        <f>110.4/80*50</f>
        <v>69</v>
      </c>
      <c r="H12" s="14">
        <v>0.88</v>
      </c>
      <c r="I12" s="14">
        <v>8.08</v>
      </c>
      <c r="J12" s="14">
        <v>8.48</v>
      </c>
      <c r="L12" s="18"/>
    </row>
    <row r="13" spans="1:12" x14ac:dyDescent="0.25">
      <c r="A13" s="9"/>
      <c r="B13" s="2" t="s">
        <v>20</v>
      </c>
      <c r="C13" s="20">
        <v>147</v>
      </c>
      <c r="D13" s="19" t="s">
        <v>46</v>
      </c>
      <c r="E13" s="12" t="s">
        <v>28</v>
      </c>
      <c r="F13" s="13">
        <v>20.13</v>
      </c>
      <c r="G13" s="13">
        <v>170.14</v>
      </c>
      <c r="H13" s="15">
        <v>7.08</v>
      </c>
      <c r="I13" s="15">
        <v>6.92</v>
      </c>
      <c r="J13" s="15">
        <v>19.82</v>
      </c>
      <c r="L13" s="18"/>
    </row>
    <row r="14" spans="1:12" x14ac:dyDescent="0.25">
      <c r="A14" s="9"/>
      <c r="B14" s="2" t="s">
        <v>21</v>
      </c>
      <c r="C14" s="20">
        <v>337</v>
      </c>
      <c r="D14" s="11" t="s">
        <v>32</v>
      </c>
      <c r="E14" s="12" t="s">
        <v>43</v>
      </c>
      <c r="F14" s="13">
        <f>52.71/100*90</f>
        <v>47.439</v>
      </c>
      <c r="G14" s="13">
        <f>198.49/100*90</f>
        <v>178.64100000000002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25">
      <c r="A15" s="9"/>
      <c r="B15" s="2" t="s">
        <v>22</v>
      </c>
      <c r="C15" s="20">
        <v>429</v>
      </c>
      <c r="D15" s="19" t="s">
        <v>33</v>
      </c>
      <c r="E15" s="12" t="s">
        <v>34</v>
      </c>
      <c r="F15" s="13">
        <f>25.16/150*130</f>
        <v>21.805333333333333</v>
      </c>
      <c r="G15" s="13">
        <f>148.73/150*130</f>
        <v>128.89933333333332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25">
      <c r="A16" s="9" t="s">
        <v>14</v>
      </c>
      <c r="B16" s="2" t="s">
        <v>24</v>
      </c>
      <c r="C16" s="20">
        <v>108</v>
      </c>
      <c r="D16" s="19" t="s">
        <v>29</v>
      </c>
      <c r="E16" s="12" t="s">
        <v>37</v>
      </c>
      <c r="F16" s="13">
        <v>2.4300000000000002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25">
      <c r="A17" s="9"/>
      <c r="B17" s="2" t="s">
        <v>25</v>
      </c>
      <c r="C17" s="20">
        <v>109</v>
      </c>
      <c r="D17" s="19" t="s">
        <v>27</v>
      </c>
      <c r="E17" s="12" t="s">
        <v>37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25">
      <c r="A18" s="9"/>
      <c r="B18" s="2" t="s">
        <v>39</v>
      </c>
      <c r="C18" s="20">
        <v>508</v>
      </c>
      <c r="D18" s="11" t="s">
        <v>47</v>
      </c>
      <c r="E18" s="12" t="s">
        <v>38</v>
      </c>
      <c r="F18" s="13">
        <f>7.91/200*180</f>
        <v>7.1190000000000007</v>
      </c>
      <c r="G18" s="13">
        <f>73.8/200*180</f>
        <v>66.42</v>
      </c>
      <c r="H18" s="14">
        <v>0.1</v>
      </c>
      <c r="I18" s="14">
        <v>0</v>
      </c>
      <c r="J18" s="14">
        <v>19.399999999999999</v>
      </c>
      <c r="L18" s="18"/>
    </row>
    <row r="19" spans="1:12" x14ac:dyDescent="0.25">
      <c r="A19" s="9"/>
      <c r="B19" s="2"/>
      <c r="C19" s="20"/>
      <c r="D19" s="1"/>
      <c r="E19" s="1"/>
      <c r="F19" s="16"/>
      <c r="G19" s="16"/>
      <c r="H19" s="16"/>
      <c r="I19" s="16"/>
      <c r="J19" s="16"/>
      <c r="L19" s="18"/>
    </row>
    <row r="20" spans="1:12" x14ac:dyDescent="0.25">
      <c r="A20" s="9"/>
      <c r="B20" s="2"/>
      <c r="C20" s="20"/>
      <c r="D20" s="1"/>
      <c r="E20" s="1"/>
      <c r="F20" s="16"/>
      <c r="G20" s="16"/>
      <c r="H20" s="16"/>
      <c r="I20" s="16"/>
      <c r="J20" s="16"/>
      <c r="L20" s="18"/>
    </row>
    <row r="21" spans="1:12" x14ac:dyDescent="0.25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8"/>
      <c r="B22" s="2" t="s">
        <v>23</v>
      </c>
      <c r="C22" s="20">
        <v>567</v>
      </c>
      <c r="D22" s="11" t="s">
        <v>48</v>
      </c>
      <c r="E22" s="12" t="s">
        <v>30</v>
      </c>
      <c r="F22" s="13">
        <f>9.45/60*80</f>
        <v>12.6</v>
      </c>
      <c r="G22" s="13">
        <f>161.8/60*80</f>
        <v>215.73333333333335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25">
      <c r="A23" s="9"/>
      <c r="B23" s="1" t="s">
        <v>39</v>
      </c>
      <c r="C23" s="20">
        <v>518</v>
      </c>
      <c r="D23" s="11" t="s">
        <v>40</v>
      </c>
      <c r="E23" s="12" t="s">
        <v>38</v>
      </c>
      <c r="F23" s="13">
        <f>13.65/200*180</f>
        <v>12.285</v>
      </c>
      <c r="G23" s="13">
        <f>84.44/200*180</f>
        <v>75.995999999999995</v>
      </c>
      <c r="H23" s="17">
        <v>1</v>
      </c>
      <c r="I23" s="17">
        <v>0.2</v>
      </c>
      <c r="J23" s="17">
        <v>20.2</v>
      </c>
      <c r="L23" s="18"/>
    </row>
    <row r="24" spans="1:12" ht="39" x14ac:dyDescent="0.25">
      <c r="A24" s="9" t="s">
        <v>19</v>
      </c>
      <c r="B24" s="2" t="s">
        <v>41</v>
      </c>
      <c r="C24" s="20">
        <v>464</v>
      </c>
      <c r="D24" s="25" t="s">
        <v>49</v>
      </c>
      <c r="E24" s="22" t="s">
        <v>28</v>
      </c>
      <c r="F24" s="23">
        <v>33.07</v>
      </c>
      <c r="G24" s="23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2021-12-15T02:24:54Z</dcterms:modified>
</cp:coreProperties>
</file>